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<sst xmlns="http://schemas.openxmlformats.org/spreadsheetml/2006/main" count="56" uniqueCount="56">
  <si>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</si>
  <si>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</si>
  <si>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</si>
  <si>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</si>
  <si>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</si>
  <si>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</si>
  <si>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</si>
  <si>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</si>
  <si>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</si>
  <si>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</si>
  <si>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</si>
  <si>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</si>
  <si>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</si>
  <si>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</si>
  <si>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</si>
  <si>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</si>
  <si>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</si>
  <si>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</si>
  <si>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</si>
  <si>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</si>
  <si>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</si>
  <si>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</si>
  <si>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</si>
  <si>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</si>
  <si>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</si>
  <si>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</si>
  <si>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</si>
  <si>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</si>
  <si>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</si>
  <si>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</si>
  <si>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</si>
  <si>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</si>
  <si>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</si>
  <si>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</si>
  <si>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</si>
  <si>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</si>
  <si>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</si>
  <si>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</si>
  <si>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</si>
  <si>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Задоженность (-), переплата (+) посостоянию на 01.10.2015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</si>
  <si>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</si>
  <si>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</si>
  <si>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</si>
  <si>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</si>
  <si>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подъезда 1шт</t>
  </si>
  <si>
    <t>Ремонт фасада ( окраска цоколя)260 м2  52000 руб против</t>
  </si>
  <si>
    <t>Ремонт входов в подъезды 6 шт  300000 руб против</t>
  </si>
  <si>
    <t>Замена входных дверей 2 шт 40000 руб против</t>
  </si>
  <si>
    <t>Восстановления ограждения 30 м 30000 руб против</t>
  </si>
  <si>
    <t>Установка приборов отопления 4 шт  12000  против</t>
  </si>
  <si>
    <t>Восстановление теп-ии трубопровода 150м   45000 руб против</t>
  </si>
  <si>
    <t>Спил деревьев 4 шт  16000 руб  против</t>
  </si>
  <si>
    <t xml:space="preserve">Ремонт межпанельных швов 60 м п </t>
  </si>
  <si>
    <t xml:space="preserve">Ремонт подъездных козырьков 6 шт 36000руб  </t>
  </si>
  <si>
    <t>План работ и услуг по содержанию и ремонту общего имущества МКД на 2016 год по адресу:                                                  Попова, 22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</si>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</sst>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7.5" customHeight="1">
      <c r="D1" s="58" t="s">
        <v>55</v>
      </c>
    </row>
    <row r="2" spans="1:6" ht="30" customHeight="1">
      <c r="A2" s="49" t="s">
        <v>54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43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4394.3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39</v>
      </c>
    </row>
    <row r="11" spans="1:6" ht="27" customHeight="1">
      <c r="A11" s="23" t="s">
        <v>7</v>
      </c>
      <c r="B11" s="24" t="s">
        <v>33</v>
      </c>
      <c r="C11" s="25">
        <f>D11*C6</f>
        <v>20389.552</v>
      </c>
      <c r="D11" s="25">
        <v>4.64</v>
      </c>
      <c r="E11" s="26">
        <f>C11*12</f>
        <v>244674.624</v>
      </c>
      <c r="F11" s="55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2065.321</v>
      </c>
      <c r="D13" s="26">
        <v>0.47</v>
      </c>
      <c r="E13" s="26">
        <f>C13*12</f>
        <v>24783.852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0.3072161663973784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53</v>
      </c>
      <c r="C15" s="26">
        <f aca="true" t="shared" si="0" ref="C15:C22">E15/12</f>
        <v>3000</v>
      </c>
      <c r="D15" s="26">
        <f>C15/C6</f>
        <v>0.6827025919941743</v>
      </c>
      <c r="E15" s="3">
        <v>36000</v>
      </c>
      <c r="F15" s="56"/>
    </row>
    <row r="16" spans="1:6" ht="18.75">
      <c r="A16" s="2" t="s">
        <v>14</v>
      </c>
      <c r="B16" s="1" t="s">
        <v>52</v>
      </c>
      <c r="C16" s="26">
        <f t="shared" si="0"/>
        <v>833.3333333333334</v>
      </c>
      <c r="D16" s="26">
        <f>C16/C6</f>
        <v>0.18963960888727063</v>
      </c>
      <c r="E16" s="3">
        <v>10000</v>
      </c>
      <c r="F16" s="56"/>
    </row>
    <row r="17" spans="1:6" ht="37.5">
      <c r="A17" s="2" t="s">
        <v>15</v>
      </c>
      <c r="B17" s="1" t="s">
        <v>45</v>
      </c>
      <c r="C17" s="26">
        <f t="shared" si="0"/>
        <v>0</v>
      </c>
      <c r="D17" s="26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44</v>
      </c>
      <c r="C18" s="26">
        <f t="shared" si="0"/>
        <v>4000</v>
      </c>
      <c r="D18" s="26">
        <f>C18/C6</f>
        <v>0.910270122658899</v>
      </c>
      <c r="E18" s="3">
        <v>48000</v>
      </c>
      <c r="F18" s="56"/>
    </row>
    <row r="19" spans="1:6" ht="18.75">
      <c r="A19" s="2" t="s">
        <v>17</v>
      </c>
      <c r="B19" s="1" t="s">
        <v>46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47</v>
      </c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48</v>
      </c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.75">
      <c r="A22" s="2" t="s">
        <v>20</v>
      </c>
      <c r="B22" s="1" t="s">
        <v>49</v>
      </c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37.5">
      <c r="A23" s="2" t="s">
        <v>28</v>
      </c>
      <c r="B23" s="1" t="s">
        <v>50</v>
      </c>
      <c r="C23" s="26">
        <f aca="true" t="shared" si="1" ref="C23:C28">E23/12</f>
        <v>0</v>
      </c>
      <c r="D23" s="26">
        <f>C23/C6</f>
        <v>0</v>
      </c>
      <c r="E23" s="3">
        <v>0</v>
      </c>
      <c r="F23" s="56"/>
    </row>
    <row r="24" spans="1:6" ht="18.75">
      <c r="A24" s="2" t="s">
        <v>40</v>
      </c>
      <c r="B24" s="1" t="s">
        <v>51</v>
      </c>
      <c r="C24" s="26">
        <f t="shared" si="1"/>
        <v>0</v>
      </c>
      <c r="D24" s="26">
        <f>C24/C6</f>
        <v>0</v>
      </c>
      <c r="E24" s="3">
        <v>0</v>
      </c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11248.654333333332</v>
      </c>
      <c r="D29" s="25">
        <f>D23+D22+D21+D20+D19+D18+D17+D16+D15+D14+D13+D24+D25+D26+D27+D28</f>
        <v>2.559828489937722</v>
      </c>
      <c r="E29" s="25">
        <f>E23+E22+E21+E20+E19+E18+E17+E16+E15+E14+E13+E24+E25+E26+E27+E28</f>
        <v>134983.852</v>
      </c>
      <c r="F29" s="56"/>
    </row>
    <row r="30" spans="1:6" ht="37.5">
      <c r="A30" s="19" t="s">
        <v>22</v>
      </c>
      <c r="B30" s="31" t="s">
        <v>41</v>
      </c>
      <c r="C30" s="25">
        <f>D30*C6</f>
        <v>4482.186000000001</v>
      </c>
      <c r="D30" s="32">
        <f>ROUND((D29+D11)/84.6*12,2)</f>
        <v>1.02</v>
      </c>
      <c r="E30" s="25">
        <f>D30*12*C6</f>
        <v>53786.232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1310.46</v>
      </c>
      <c r="D31" s="25">
        <f>C31/C6</f>
        <v>0.2982181462348952</v>
      </c>
      <c r="E31" s="25">
        <f>ROUND((E29+E11)/84.5*3.5,2)</f>
        <v>15725.5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8.518046636172617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8.498855107753226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1012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1150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300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42</v>
      </c>
      <c r="C44" s="18">
        <v>500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2015-12-19T06:15:34Z</cp:lastPrinted>
  <dcterms:created xsi:type="dcterms:W3CDTF">2006-09-28T05:33:49Z</dcterms:created>
  <dcterms:modified xsi:type="dcterms:W3CDTF">2016-01-20T08:14:11Z</dcterms:modified>
  <cp:category/>
  <cp:version/>
  <cp:contentType/>
  <cp:contentStatus/>
</cp:coreProperties>
</file>